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 refMode="R1C1"/>
</workbook>
</file>

<file path=xl/calcChain.xml><?xml version="1.0" encoding="utf-8"?>
<calcChain xmlns="http://schemas.openxmlformats.org/spreadsheetml/2006/main">
  <c r="G48" i="1"/>
  <c r="G47"/>
  <c r="G46"/>
  <c r="G44"/>
  <c r="G12"/>
  <c r="G33"/>
  <c r="G43"/>
  <c r="G42"/>
  <c r="G41"/>
  <c r="G40"/>
  <c r="G39"/>
  <c r="G38"/>
  <c r="G36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1"/>
  <c r="G10"/>
  <c r="G9"/>
  <c r="G45"/>
</calcChain>
</file>

<file path=xl/sharedStrings.xml><?xml version="1.0" encoding="utf-8"?>
<sst xmlns="http://schemas.openxmlformats.org/spreadsheetml/2006/main" count="88" uniqueCount="59">
  <si>
    <t xml:space="preserve"> ПРИБЛИЗИТЕЛЬНЫЙ  РАСЧЕТ СТОИМОСТИ РЕМОНТНО-СТРОИТЕЛЬНЫХ РАБОТ</t>
  </si>
  <si>
    <t xml:space="preserve">        по адресу:_______________________________________________________     </t>
  </si>
  <si>
    <t>Приложение №_____ к договору №__________ от ____________2016 г.</t>
  </si>
  <si>
    <t>№ п.п</t>
  </si>
  <si>
    <t>Наименование работ</t>
  </si>
  <si>
    <t>Ед. изм.</t>
  </si>
  <si>
    <t>Кол-во</t>
  </si>
  <si>
    <t>Стоимость</t>
  </si>
  <si>
    <t xml:space="preserve"> Ед.изм.</t>
  </si>
  <si>
    <t>Общая</t>
  </si>
  <si>
    <t>ДЕМОНТАЖНЫЕ И  МОНТАЖНЫЕ РАБОТЫ</t>
  </si>
  <si>
    <t>Демонтаж покрытия</t>
  </si>
  <si>
    <t>м2</t>
  </si>
  <si>
    <t>Демонтаж стропил</t>
  </si>
  <si>
    <t>Монтаж стропильной группы</t>
  </si>
  <si>
    <t>Всего по разделу:</t>
  </si>
  <si>
    <t>кровельные работы</t>
  </si>
  <si>
    <t>Монтаж контр.бруса</t>
  </si>
  <si>
    <t>Монтаж обрешетки</t>
  </si>
  <si>
    <t>Монтаж подкладочного ковра</t>
  </si>
  <si>
    <t>Монтаж osb фанеры</t>
  </si>
  <si>
    <t>Монтаж пароизоляции</t>
  </si>
  <si>
    <t>Монтаж гидроизоляции</t>
  </si>
  <si>
    <t>Утепление 200мм</t>
  </si>
  <si>
    <t>Монтаж мягкой кровли</t>
  </si>
  <si>
    <t>Монтаж металлочерепицы</t>
  </si>
  <si>
    <t>Монтаж фальцевой кровли</t>
  </si>
  <si>
    <t>Монтаж нижней шаговой обрешетки</t>
  </si>
  <si>
    <t>Монтаж карнизной планки</t>
  </si>
  <si>
    <t>м.п.</t>
  </si>
  <si>
    <t>Монтаж франтонной планки</t>
  </si>
  <si>
    <t>Монтаж конька и ендовой</t>
  </si>
  <si>
    <t>Монтаж вент. конька</t>
  </si>
  <si>
    <t>Монтаж айраторов</t>
  </si>
  <si>
    <t>шт.</t>
  </si>
  <si>
    <t>Монтаж вент. Выхода</t>
  </si>
  <si>
    <t>Оклад трубы (не более Р=3000мм по скату)</t>
  </si>
  <si>
    <t>аксессуары</t>
  </si>
  <si>
    <t>Установка мансардных окон</t>
  </si>
  <si>
    <t>от 5000</t>
  </si>
  <si>
    <t>Монтаж снегостопоров</t>
  </si>
  <si>
    <t>Монтаж снегозадержателей</t>
  </si>
  <si>
    <t>компл</t>
  </si>
  <si>
    <t>Монтаж переходного мостика</t>
  </si>
  <si>
    <t>Монтаж водостока вместе с кровлей</t>
  </si>
  <si>
    <t>Монтаж водостока отдельно от кровли</t>
  </si>
  <si>
    <t>Монтаж подшивной доски из софита (до 600мм)</t>
  </si>
  <si>
    <t>Монтаж флюгера</t>
  </si>
  <si>
    <t>Монтаж дымника</t>
  </si>
  <si>
    <t>ИТОГО :</t>
  </si>
  <si>
    <t>Накладные расходы  (разовый инструмент, расходные материалы) 5%</t>
  </si>
  <si>
    <t>транспортный расход 5%</t>
  </si>
  <si>
    <t>ВСЕГО ПО РАСЧЕТУ:</t>
  </si>
  <si>
    <t xml:space="preserve">Объем и виды работ, количество установочных деталей будут уточняться после получения согласованной проектной документации. </t>
  </si>
  <si>
    <t>*Приведены расценки на вальмовую кровлю. Для двускатной кровли коэффицент=0,7-0,9; для сложной=1,1-1,5.при высоте карниза более 6.5м К=1+0,1(за каждый метр). При S менее 100м2 К=1,2;менее 50м2 К=1,5-2</t>
  </si>
  <si>
    <t>Составлено:</t>
  </si>
  <si>
    <t>_______________________</t>
  </si>
  <si>
    <t>Утверждаю:</t>
  </si>
  <si>
    <t xml:space="preserve"> 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</si>
</sst>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name val="Arial Cyr"/>
      <family val="2"/>
      <charset val="204"/>
    </font>
    <font>
      <sz val="9"/>
      <name val="Arial Cyr"/>
      <family val="2"/>
      <charset val="204"/>
    </font>
    <font>
      <b/>
      <i/>
      <sz val="11"/>
      <name val="Arial Cyr"/>
      <family val="2"/>
      <charset val="204"/>
    </font>
    <font>
      <b/>
      <sz val="10"/>
      <name val="Arial Cyr"/>
      <family val="2"/>
      <charset val="204"/>
    </font>
    <font>
      <sz val="11"/>
      <name val="Arial Cyr"/>
      <family val="2"/>
      <charset val="204"/>
    </font>
    <font>
      <sz val="11"/>
      <name val="Calibri"/>
      <family val="2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0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family val="2"/>
      <charset val="204"/>
    </font>
    <font>
      <sz val="11"/>
      <color indexed="8"/>
      <name val="Calibri"/>
      <family val="2"/>
      <charset val="204"/>
    </font>
    <font>
      <b/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1"/>
      <name val="Arial"/>
      <family val="2"/>
      <charset val="204"/>
    </font>
    <font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4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 wrapText="1"/>
    </xf>
    <xf numFmtId="2" fontId="0" fillId="3" borderId="2" xfId="0" applyNumberFormat="1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2" fontId="2" fillId="2" borderId="3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/>
    <xf numFmtId="0" fontId="6" fillId="2" borderId="3" xfId="0" applyFont="1" applyFill="1" applyBorder="1" applyAlignment="1">
      <alignment horizontal="center"/>
    </xf>
    <xf numFmtId="2" fontId="6" fillId="3" borderId="2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horizontal="center"/>
    </xf>
    <xf numFmtId="2" fontId="6" fillId="2" borderId="5" xfId="0" applyNumberFormat="1" applyFont="1" applyFill="1" applyBorder="1" applyAlignment="1">
      <alignment horizontal="center"/>
    </xf>
    <xf numFmtId="2" fontId="6" fillId="2" borderId="0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/>
    </xf>
    <xf numFmtId="0" fontId="0" fillId="0" borderId="0" xfId="0" applyAlignment="1">
      <alignment vertical="center"/>
    </xf>
    <xf numFmtId="0" fontId="7" fillId="2" borderId="3" xfId="0" applyFont="1" applyFill="1" applyBorder="1" applyAlignment="1">
      <alignment vertical="center"/>
    </xf>
    <xf numFmtId="0" fontId="1" fillId="0" borderId="0" xfId="0" applyFont="1"/>
    <xf numFmtId="2" fontId="7" fillId="2" borderId="3" xfId="0" applyNumberFormat="1" applyFont="1" applyFill="1" applyBorder="1" applyAlignment="1">
      <alignment horizontal="center"/>
    </xf>
    <xf numFmtId="2" fontId="7" fillId="2" borderId="2" xfId="0" applyNumberFormat="1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vertical="center" wrapText="1"/>
    </xf>
    <xf numFmtId="2" fontId="15" fillId="2" borderId="0" xfId="0" applyNumberFormat="1" applyFont="1" applyFill="1" applyBorder="1" applyAlignment="1">
      <alignment horizontal="center"/>
    </xf>
    <xf numFmtId="2" fontId="7" fillId="2" borderId="0" xfId="0" applyNumberFormat="1" applyFont="1" applyFill="1" applyBorder="1" applyAlignment="1">
      <alignment horizontal="center"/>
    </xf>
    <xf numFmtId="0" fontId="13" fillId="0" borderId="0" xfId="0" applyFont="1"/>
    <xf numFmtId="0" fontId="16" fillId="2" borderId="1" xfId="0" applyFont="1" applyFill="1" applyBorder="1" applyAlignment="1">
      <alignment horizontal="center"/>
    </xf>
    <xf numFmtId="2" fontId="17" fillId="2" borderId="2" xfId="0" applyNumberFormat="1" applyFont="1" applyFill="1" applyBorder="1" applyAlignment="1">
      <alignment horizontal="center" vertical="center"/>
    </xf>
    <xf numFmtId="2" fontId="13" fillId="2" borderId="2" xfId="0" applyNumberFormat="1" applyFont="1" applyFill="1" applyBorder="1" applyAlignment="1">
      <alignment horizontal="center" vertical="center"/>
    </xf>
    <xf numFmtId="2" fontId="13" fillId="2" borderId="0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vertical="center" wrapText="1"/>
    </xf>
    <xf numFmtId="0" fontId="11" fillId="2" borderId="0" xfId="0" applyFont="1" applyFill="1" applyBorder="1" applyAlignment="1">
      <alignment vertical="center" wrapText="1"/>
    </xf>
    <xf numFmtId="0" fontId="12" fillId="2" borderId="0" xfId="0" applyFont="1" applyFill="1" applyAlignment="1">
      <alignment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0" fillId="0" borderId="11" xfId="0" applyBorder="1" applyAlignment="1"/>
    <xf numFmtId="0" fontId="0" fillId="0" borderId="12" xfId="0" applyBorder="1" applyAlignment="1"/>
    <xf numFmtId="0" fontId="8" fillId="0" borderId="10" xfId="0" applyFont="1" applyBorder="1" applyAlignment="1"/>
    <xf numFmtId="0" fontId="8" fillId="0" borderId="11" xfId="0" applyFont="1" applyBorder="1" applyAlignment="1"/>
    <xf numFmtId="0" fontId="8" fillId="0" borderId="12" xfId="0" applyFont="1" applyBorder="1" applyAlignment="1"/>
    <xf numFmtId="0" fontId="9" fillId="2" borderId="0" xfId="0" applyFont="1" applyFill="1" applyBorder="1" applyAlignment="1">
      <alignment horizontal="center"/>
    </xf>
    <xf numFmtId="0" fontId="9" fillId="2" borderId="13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0" fillId="2" borderId="7" xfId="0" applyFill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/>
    </xf>
    <xf numFmtId="0" fontId="0" fillId="2" borderId="7" xfId="0" applyFill="1" applyBorder="1" applyAlignment="1">
      <alignment vertical="center"/>
    </xf>
    <xf numFmtId="0" fontId="4" fillId="2" borderId="6" xfId="0" applyFont="1" applyFill="1" applyBorder="1" applyAlignment="1">
      <alignment horizontal="center" wrapText="1"/>
    </xf>
    <xf numFmtId="0" fontId="0" fillId="2" borderId="7" xfId="0" applyFill="1" applyBorder="1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52"/>
  <sheetViews>
    <sheetView tabSelected="1" zoomScaleNormal="100" workbookViewId="0">
      <selection activeCell="L51" sqref="L51"/>
    </sheetView>
  </sheetViews>
  <sheetFormatPr defaultRowHeight="15"/>
  <cols>
    <col min="1" max="1" width="2" customWidth="1"/>
    <col min="2" max="2" width="8" customWidth="1"/>
    <col min="3" max="3" width="47.7109375" customWidth="1"/>
    <col min="6" max="6" width="9.140625" style="32"/>
    <col min="7" max="7" width="14.5703125" customWidth="1"/>
  </cols>
  <sheetData>
    <row r="1" spans="2:7">
      <c r="C1" s="24"/>
      <c r="F1" s="26"/>
    </row>
    <row r="3" spans="2:7">
      <c r="B3" s="52" t="s">
        <v>0</v>
      </c>
      <c r="C3" s="52"/>
      <c r="D3" s="52"/>
      <c r="E3" s="52"/>
      <c r="F3" s="52"/>
      <c r="G3" s="52"/>
    </row>
    <row r="4" spans="2:7">
      <c r="B4" s="53" t="s">
        <v>1</v>
      </c>
      <c r="C4" s="53"/>
      <c r="D4" s="53"/>
      <c r="E4" s="53"/>
      <c r="F4" s="53"/>
      <c r="G4" s="53"/>
    </row>
    <row r="5" spans="2:7" ht="15.75" thickBot="1">
      <c r="B5" s="54" t="s">
        <v>2</v>
      </c>
      <c r="C5" s="54"/>
      <c r="D5" s="54"/>
      <c r="E5" s="54"/>
      <c r="F5" s="54"/>
      <c r="G5" s="54"/>
    </row>
    <row r="6" spans="2:7" ht="15.75" thickBot="1">
      <c r="B6" s="55" t="s">
        <v>3</v>
      </c>
      <c r="C6" s="57" t="s">
        <v>4</v>
      </c>
      <c r="D6" s="59" t="s">
        <v>5</v>
      </c>
      <c r="E6" s="57" t="s">
        <v>6</v>
      </c>
      <c r="F6" s="61" t="s">
        <v>7</v>
      </c>
      <c r="G6" s="62"/>
    </row>
    <row r="7" spans="2:7" ht="15.75" thickBot="1">
      <c r="B7" s="56"/>
      <c r="C7" s="58"/>
      <c r="D7" s="60"/>
      <c r="E7" s="58"/>
      <c r="F7" s="33" t="s">
        <v>8</v>
      </c>
      <c r="G7" s="1" t="s">
        <v>9</v>
      </c>
    </row>
    <row r="8" spans="2:7">
      <c r="B8" s="41" t="s">
        <v>10</v>
      </c>
      <c r="C8" s="42"/>
      <c r="D8" s="42"/>
      <c r="E8" s="42"/>
      <c r="F8" s="42"/>
      <c r="G8" s="43"/>
    </row>
    <row r="9" spans="2:7">
      <c r="B9" s="2">
        <v>1</v>
      </c>
      <c r="C9" s="3" t="s">
        <v>11</v>
      </c>
      <c r="D9" s="2" t="s">
        <v>12</v>
      </c>
      <c r="E9" s="4">
        <v>0</v>
      </c>
      <c r="F9" s="34">
        <v>80</v>
      </c>
      <c r="G9" s="5">
        <f>E9*F9</f>
        <v>0</v>
      </c>
    </row>
    <row r="10" spans="2:7">
      <c r="B10" s="2">
        <v>2</v>
      </c>
      <c r="C10" s="3" t="s">
        <v>13</v>
      </c>
      <c r="D10" s="2" t="s">
        <v>12</v>
      </c>
      <c r="E10" s="4">
        <v>0</v>
      </c>
      <c r="F10" s="34">
        <v>100</v>
      </c>
      <c r="G10" s="5">
        <f>E10*F10</f>
        <v>0</v>
      </c>
    </row>
    <row r="11" spans="2:7">
      <c r="B11" s="2">
        <v>3</v>
      </c>
      <c r="C11" s="3" t="s">
        <v>14</v>
      </c>
      <c r="D11" s="2" t="s">
        <v>12</v>
      </c>
      <c r="E11" s="4">
        <v>0</v>
      </c>
      <c r="F11" s="34">
        <v>500</v>
      </c>
      <c r="G11" s="5">
        <f>E11*F11</f>
        <v>0</v>
      </c>
    </row>
    <row r="12" spans="2:7">
      <c r="B12" s="44" t="s">
        <v>15</v>
      </c>
      <c r="C12" s="45"/>
      <c r="D12" s="45"/>
      <c r="E12" s="45"/>
      <c r="F12" s="46"/>
      <c r="G12" s="6">
        <f>G9+G10+G11</f>
        <v>0</v>
      </c>
    </row>
    <row r="13" spans="2:7">
      <c r="B13" s="47" t="s">
        <v>16</v>
      </c>
      <c r="C13" s="48"/>
      <c r="D13" s="48"/>
      <c r="E13" s="48"/>
      <c r="F13" s="48"/>
      <c r="G13" s="49"/>
    </row>
    <row r="14" spans="2:7">
      <c r="B14" s="7">
        <v>4</v>
      </c>
      <c r="C14" s="3" t="s">
        <v>17</v>
      </c>
      <c r="D14" s="2" t="s">
        <v>12</v>
      </c>
      <c r="E14" s="4">
        <v>0</v>
      </c>
      <c r="F14" s="28">
        <v>70</v>
      </c>
      <c r="G14" s="5">
        <f t="shared" ref="G14:G32" si="0">E14*F14</f>
        <v>0</v>
      </c>
    </row>
    <row r="15" spans="2:7">
      <c r="B15" s="2">
        <v>5</v>
      </c>
      <c r="C15" s="3" t="s">
        <v>18</v>
      </c>
      <c r="D15" s="2" t="s">
        <v>12</v>
      </c>
      <c r="E15" s="4">
        <v>0</v>
      </c>
      <c r="F15" s="28">
        <v>130</v>
      </c>
      <c r="G15" s="5">
        <f t="shared" si="0"/>
        <v>0</v>
      </c>
    </row>
    <row r="16" spans="2:7">
      <c r="B16" s="7">
        <v>6</v>
      </c>
      <c r="C16" s="3" t="s">
        <v>19</v>
      </c>
      <c r="D16" s="2" t="s">
        <v>12</v>
      </c>
      <c r="E16" s="4">
        <v>0</v>
      </c>
      <c r="F16" s="28">
        <v>50</v>
      </c>
      <c r="G16" s="5">
        <f t="shared" si="0"/>
        <v>0</v>
      </c>
    </row>
    <row r="17" spans="2:7">
      <c r="B17" s="2">
        <v>7</v>
      </c>
      <c r="C17" s="3" t="s">
        <v>20</v>
      </c>
      <c r="D17" s="2" t="s">
        <v>12</v>
      </c>
      <c r="E17" s="4">
        <v>0</v>
      </c>
      <c r="F17" s="28">
        <v>130</v>
      </c>
      <c r="G17" s="5">
        <f t="shared" si="0"/>
        <v>0</v>
      </c>
    </row>
    <row r="18" spans="2:7">
      <c r="B18" s="2">
        <v>8</v>
      </c>
      <c r="C18" s="3" t="s">
        <v>21</v>
      </c>
      <c r="D18" s="2" t="s">
        <v>12</v>
      </c>
      <c r="E18" s="4">
        <v>0</v>
      </c>
      <c r="F18" s="28">
        <v>70</v>
      </c>
      <c r="G18" s="5">
        <f t="shared" si="0"/>
        <v>0</v>
      </c>
    </row>
    <row r="19" spans="2:7">
      <c r="B19" s="7">
        <v>9</v>
      </c>
      <c r="C19" s="3" t="s">
        <v>22</v>
      </c>
      <c r="D19" s="2" t="s">
        <v>12</v>
      </c>
      <c r="E19" s="4">
        <v>0</v>
      </c>
      <c r="F19" s="28">
        <v>70</v>
      </c>
      <c r="G19" s="5">
        <f t="shared" si="0"/>
        <v>0</v>
      </c>
    </row>
    <row r="20" spans="2:7">
      <c r="B20" s="2">
        <v>10</v>
      </c>
      <c r="C20" s="3" t="s">
        <v>23</v>
      </c>
      <c r="D20" s="2" t="s">
        <v>12</v>
      </c>
      <c r="E20" s="4">
        <v>0</v>
      </c>
      <c r="F20" s="28">
        <v>170</v>
      </c>
      <c r="G20" s="5">
        <f t="shared" si="0"/>
        <v>0</v>
      </c>
    </row>
    <row r="21" spans="2:7">
      <c r="B21" s="7">
        <v>11</v>
      </c>
      <c r="C21" s="3" t="s">
        <v>24</v>
      </c>
      <c r="D21" s="2" t="s">
        <v>12</v>
      </c>
      <c r="E21" s="4">
        <v>0</v>
      </c>
      <c r="F21" s="28">
        <v>350</v>
      </c>
      <c r="G21" s="5">
        <f t="shared" si="0"/>
        <v>0</v>
      </c>
    </row>
    <row r="22" spans="2:7">
      <c r="B22" s="2">
        <v>12</v>
      </c>
      <c r="C22" s="3" t="s">
        <v>25</v>
      </c>
      <c r="D22" s="2" t="s">
        <v>12</v>
      </c>
      <c r="E22" s="4">
        <v>0</v>
      </c>
      <c r="F22" s="28">
        <v>300</v>
      </c>
      <c r="G22" s="5">
        <f t="shared" si="0"/>
        <v>0</v>
      </c>
    </row>
    <row r="23" spans="2:7">
      <c r="B23" s="2">
        <v>13</v>
      </c>
      <c r="C23" s="3" t="s">
        <v>26</v>
      </c>
      <c r="D23" s="2" t="s">
        <v>12</v>
      </c>
      <c r="E23" s="4">
        <v>0</v>
      </c>
      <c r="F23" s="28">
        <v>800</v>
      </c>
      <c r="G23" s="5">
        <f>E23*F23</f>
        <v>0</v>
      </c>
    </row>
    <row r="24" spans="2:7">
      <c r="B24" s="2">
        <v>14</v>
      </c>
      <c r="C24" s="3" t="s">
        <v>27</v>
      </c>
      <c r="D24" s="2" t="s">
        <v>12</v>
      </c>
      <c r="E24" s="4">
        <v>0</v>
      </c>
      <c r="F24" s="28">
        <v>150</v>
      </c>
      <c r="G24" s="5">
        <f t="shared" si="0"/>
        <v>0</v>
      </c>
    </row>
    <row r="25" spans="2:7">
      <c r="B25" s="7">
        <v>15</v>
      </c>
      <c r="C25" s="3" t="s">
        <v>28</v>
      </c>
      <c r="D25" s="2" t="s">
        <v>29</v>
      </c>
      <c r="E25" s="4">
        <v>0</v>
      </c>
      <c r="F25" s="28">
        <v>110</v>
      </c>
      <c r="G25" s="5">
        <f t="shared" si="0"/>
        <v>0</v>
      </c>
    </row>
    <row r="26" spans="2:7">
      <c r="B26" s="2">
        <v>16</v>
      </c>
      <c r="C26" s="3" t="s">
        <v>30</v>
      </c>
      <c r="D26" s="2" t="s">
        <v>29</v>
      </c>
      <c r="E26" s="4">
        <v>0</v>
      </c>
      <c r="F26" s="28">
        <v>130</v>
      </c>
      <c r="G26" s="5">
        <f t="shared" si="0"/>
        <v>0</v>
      </c>
    </row>
    <row r="27" spans="2:7">
      <c r="B27" s="2">
        <v>17</v>
      </c>
      <c r="C27" s="3" t="s">
        <v>31</v>
      </c>
      <c r="D27" s="2" t="s">
        <v>29</v>
      </c>
      <c r="E27" s="4">
        <v>0</v>
      </c>
      <c r="F27" s="28">
        <v>370</v>
      </c>
      <c r="G27" s="5">
        <f t="shared" si="0"/>
        <v>0</v>
      </c>
    </row>
    <row r="28" spans="2:7">
      <c r="B28" s="2">
        <v>18</v>
      </c>
      <c r="C28" s="3" t="s">
        <v>32</v>
      </c>
      <c r="D28" s="2" t="s">
        <v>29</v>
      </c>
      <c r="E28" s="4">
        <v>0</v>
      </c>
      <c r="F28" s="28">
        <v>450</v>
      </c>
      <c r="G28" s="5">
        <f t="shared" si="0"/>
        <v>0</v>
      </c>
    </row>
    <row r="29" spans="2:7">
      <c r="B29" s="7">
        <v>19</v>
      </c>
      <c r="C29" s="3" t="s">
        <v>33</v>
      </c>
      <c r="D29" s="2" t="s">
        <v>34</v>
      </c>
      <c r="E29" s="4">
        <v>0</v>
      </c>
      <c r="F29" s="28">
        <v>600</v>
      </c>
      <c r="G29" s="5">
        <f t="shared" si="0"/>
        <v>0</v>
      </c>
    </row>
    <row r="30" spans="2:7">
      <c r="B30" s="2">
        <v>20</v>
      </c>
      <c r="C30" s="3" t="s">
        <v>35</v>
      </c>
      <c r="D30" s="2" t="s">
        <v>34</v>
      </c>
      <c r="E30" s="4">
        <v>0</v>
      </c>
      <c r="F30" s="35">
        <v>1800</v>
      </c>
      <c r="G30" s="5">
        <f t="shared" si="0"/>
        <v>0</v>
      </c>
    </row>
    <row r="31" spans="2:7">
      <c r="B31" s="7">
        <v>21</v>
      </c>
      <c r="C31" s="3" t="s">
        <v>36</v>
      </c>
      <c r="D31" s="2" t="s">
        <v>34</v>
      </c>
      <c r="E31" s="4">
        <v>0</v>
      </c>
      <c r="F31" s="28">
        <v>3300</v>
      </c>
      <c r="G31" s="5">
        <f t="shared" si="0"/>
        <v>0</v>
      </c>
    </row>
    <row r="32" spans="2:7">
      <c r="B32" s="2">
        <v>22</v>
      </c>
      <c r="C32" s="8"/>
      <c r="D32" s="9"/>
      <c r="E32" s="4"/>
      <c r="F32" s="27"/>
      <c r="G32" s="5">
        <f t="shared" si="0"/>
        <v>0</v>
      </c>
    </row>
    <row r="33" spans="2:7">
      <c r="B33" s="44" t="s">
        <v>15</v>
      </c>
      <c r="C33" s="45"/>
      <c r="D33" s="45"/>
      <c r="E33" s="45"/>
      <c r="F33" s="46"/>
      <c r="G33" s="6">
        <f>SUM(G14:G32)</f>
        <v>0</v>
      </c>
    </row>
    <row r="34" spans="2:7">
      <c r="B34" s="41" t="s">
        <v>37</v>
      </c>
      <c r="C34" s="50"/>
      <c r="D34" s="50"/>
      <c r="E34" s="50"/>
      <c r="F34" s="50"/>
      <c r="G34" s="51"/>
    </row>
    <row r="35" spans="2:7">
      <c r="B35" s="7">
        <v>23</v>
      </c>
      <c r="C35" s="3" t="s">
        <v>38</v>
      </c>
      <c r="D35" s="2" t="s">
        <v>34</v>
      </c>
      <c r="E35" s="10">
        <v>0</v>
      </c>
      <c r="F35" s="28" t="s">
        <v>39</v>
      </c>
      <c r="G35" s="5">
        <v>0</v>
      </c>
    </row>
    <row r="36" spans="2:7">
      <c r="B36" s="7">
        <v>24</v>
      </c>
      <c r="C36" s="3" t="s">
        <v>40</v>
      </c>
      <c r="D36" s="2" t="s">
        <v>29</v>
      </c>
      <c r="E36" s="4">
        <v>0</v>
      </c>
      <c r="F36" s="28">
        <v>400</v>
      </c>
      <c r="G36" s="5">
        <f t="shared" ref="G36:G43" si="1">E36*F36</f>
        <v>0</v>
      </c>
    </row>
    <row r="37" spans="2:7">
      <c r="B37" s="2">
        <v>25</v>
      </c>
      <c r="C37" s="3" t="s">
        <v>41</v>
      </c>
      <c r="D37" s="2" t="s">
        <v>42</v>
      </c>
      <c r="E37" s="10">
        <v>0</v>
      </c>
      <c r="F37" s="35">
        <v>1500</v>
      </c>
      <c r="G37" s="5">
        <v>0</v>
      </c>
    </row>
    <row r="38" spans="2:7">
      <c r="B38" s="7">
        <v>26</v>
      </c>
      <c r="C38" s="3" t="s">
        <v>43</v>
      </c>
      <c r="D38" s="2" t="s">
        <v>34</v>
      </c>
      <c r="E38" s="4">
        <v>0</v>
      </c>
      <c r="F38" s="35">
        <v>1000</v>
      </c>
      <c r="G38" s="5">
        <f t="shared" si="1"/>
        <v>0</v>
      </c>
    </row>
    <row r="39" spans="2:7">
      <c r="B39" s="2">
        <v>27</v>
      </c>
      <c r="C39" s="3" t="s">
        <v>44</v>
      </c>
      <c r="D39" s="2" t="s">
        <v>29</v>
      </c>
      <c r="E39" s="4">
        <v>0</v>
      </c>
      <c r="F39" s="35">
        <v>450</v>
      </c>
      <c r="G39" s="5">
        <f t="shared" si="1"/>
        <v>0</v>
      </c>
    </row>
    <row r="40" spans="2:7">
      <c r="B40" s="7">
        <v>28</v>
      </c>
      <c r="C40" s="3" t="s">
        <v>45</v>
      </c>
      <c r="D40" s="2" t="s">
        <v>29</v>
      </c>
      <c r="E40" s="4">
        <v>0</v>
      </c>
      <c r="F40" s="28">
        <v>550</v>
      </c>
      <c r="G40" s="5">
        <f t="shared" si="1"/>
        <v>0</v>
      </c>
    </row>
    <row r="41" spans="2:7">
      <c r="B41" s="2">
        <v>29</v>
      </c>
      <c r="C41" s="3" t="s">
        <v>46</v>
      </c>
      <c r="D41" s="2" t="s">
        <v>29</v>
      </c>
      <c r="E41" s="4">
        <v>0</v>
      </c>
      <c r="F41" s="28">
        <v>600</v>
      </c>
      <c r="G41" s="5">
        <f t="shared" si="1"/>
        <v>0</v>
      </c>
    </row>
    <row r="42" spans="2:7">
      <c r="B42" s="7">
        <v>30</v>
      </c>
      <c r="C42" s="3" t="s">
        <v>47</v>
      </c>
      <c r="D42" s="2" t="s">
        <v>34</v>
      </c>
      <c r="E42" s="4">
        <v>0</v>
      </c>
      <c r="F42" s="35">
        <v>2500</v>
      </c>
      <c r="G42" s="5">
        <f t="shared" si="1"/>
        <v>0</v>
      </c>
    </row>
    <row r="43" spans="2:7">
      <c r="B43" s="2">
        <v>31</v>
      </c>
      <c r="C43" s="25" t="s">
        <v>48</v>
      </c>
      <c r="D43" s="2" t="s">
        <v>34</v>
      </c>
      <c r="E43" s="4">
        <v>0</v>
      </c>
      <c r="F43" s="27">
        <v>3000</v>
      </c>
      <c r="G43" s="5">
        <f t="shared" si="1"/>
        <v>0</v>
      </c>
    </row>
    <row r="44" spans="2:7">
      <c r="B44" s="45" t="s">
        <v>15</v>
      </c>
      <c r="C44" s="45"/>
      <c r="D44" s="45"/>
      <c r="E44" s="45"/>
      <c r="F44" s="46"/>
      <c r="G44" s="6">
        <f>SUM(G35:G43)</f>
        <v>0</v>
      </c>
    </row>
    <row r="45" spans="2:7">
      <c r="B45" s="11"/>
      <c r="C45" s="12" t="s">
        <v>49</v>
      </c>
      <c r="D45" s="13"/>
      <c r="E45" s="14"/>
      <c r="F45" s="36"/>
      <c r="G45" s="15">
        <f>G12+G33+G44</f>
        <v>0</v>
      </c>
    </row>
    <row r="46" spans="2:7">
      <c r="B46" s="11"/>
      <c r="C46" s="37" t="s">
        <v>50</v>
      </c>
      <c r="D46" s="37"/>
      <c r="E46" s="37"/>
      <c r="F46" s="37"/>
      <c r="G46" s="15">
        <f>G45/100*5</f>
        <v>0</v>
      </c>
    </row>
    <row r="47" spans="2:7" ht="26.25" customHeight="1">
      <c r="B47" s="11"/>
      <c r="C47" s="16" t="s">
        <v>51</v>
      </c>
      <c r="D47" s="16"/>
      <c r="E47" s="16"/>
      <c r="F47" s="29"/>
      <c r="G47" s="15">
        <f>G45/20</f>
        <v>0</v>
      </c>
    </row>
    <row r="48" spans="2:7" ht="24.75" customHeight="1">
      <c r="B48" s="11"/>
      <c r="C48" s="12" t="s">
        <v>52</v>
      </c>
      <c r="D48" s="13"/>
      <c r="E48" s="14"/>
      <c r="F48" s="30"/>
      <c r="G48" s="15">
        <f>G45+G46+G47</f>
        <v>0</v>
      </c>
    </row>
    <row r="49" spans="2:7" ht="25.5" customHeight="1">
      <c r="B49" s="17"/>
      <c r="C49" s="38" t="s">
        <v>53</v>
      </c>
      <c r="D49" s="39"/>
      <c r="E49" s="39"/>
      <c r="F49" s="39"/>
      <c r="G49" s="39"/>
    </row>
    <row r="50" spans="2:7" ht="24" customHeight="1">
      <c r="B50" s="17"/>
      <c r="C50" s="40" t="s">
        <v>54</v>
      </c>
      <c r="D50" s="40"/>
      <c r="E50" s="40"/>
      <c r="F50" s="40"/>
      <c r="G50" s="40"/>
    </row>
    <row r="51" spans="2:7">
      <c r="B51" s="11"/>
      <c r="C51" s="18" t="s">
        <v>55</v>
      </c>
      <c r="D51" s="19" t="s">
        <v>56</v>
      </c>
      <c r="E51" s="20"/>
      <c r="F51" s="31"/>
      <c r="G51" s="15"/>
    </row>
    <row r="52" spans="2:7">
      <c r="B52" s="11"/>
      <c r="C52" s="22" t="s">
        <v>57</v>
      </c>
      <c r="D52" s="23" t="s">
        <v>56</v>
      </c>
      <c r="E52" s="21"/>
      <c r="F52" s="31"/>
      <c r="G52" s="15" t="s">
        <v>58</v>
      </c>
    </row>
  </sheetData>
  <mergeCells count="17">
    <mergeCell ref="B3:G3"/>
    <mergeCell ref="B4:G4"/>
    <mergeCell ref="B5:G5"/>
    <mergeCell ref="B6:B7"/>
    <mergeCell ref="C6:C7"/>
    <mergeCell ref="D6:D7"/>
    <mergeCell ref="E6:E7"/>
    <mergeCell ref="F6:G6"/>
    <mergeCell ref="C46:F46"/>
    <mergeCell ref="C49:G49"/>
    <mergeCell ref="C50:G50"/>
    <mergeCell ref="B8:G8"/>
    <mergeCell ref="B12:F12"/>
    <mergeCell ref="B13:G13"/>
    <mergeCell ref="B33:F33"/>
    <mergeCell ref="B34:G34"/>
    <mergeCell ref="B44:F44"/>
  </mergeCells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2016-12-08T22:09:32Z</dcterms:modified>
</cp:coreProperties>
</file>